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школа 11\питание сентябрь-декабрь 2024\"/>
    </mc:Choice>
  </mc:AlternateContent>
  <bookViews>
    <workbookView xWindow="0" yWindow="0" windowWidth="23970" windowHeight="96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I176" i="1" s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F119" i="1" s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43" i="1" l="1"/>
  <c r="I43" i="1"/>
  <c r="I24" i="1"/>
  <c r="G24" i="1"/>
  <c r="F100" i="1"/>
  <c r="L176" i="1"/>
  <c r="I195" i="1"/>
  <c r="L195" i="1"/>
  <c r="F195" i="1"/>
  <c r="H176" i="1"/>
  <c r="G176" i="1"/>
  <c r="J176" i="1"/>
  <c r="F176" i="1"/>
  <c r="G157" i="1"/>
  <c r="I157" i="1"/>
  <c r="H157" i="1"/>
  <c r="J157" i="1"/>
  <c r="L157" i="1"/>
  <c r="F157" i="1"/>
  <c r="G138" i="1"/>
  <c r="I138" i="1"/>
  <c r="H138" i="1"/>
  <c r="J138" i="1"/>
  <c r="L138" i="1"/>
  <c r="F138" i="1"/>
  <c r="I119" i="1"/>
  <c r="G119" i="1"/>
  <c r="H119" i="1"/>
  <c r="J119" i="1"/>
  <c r="L119" i="1"/>
  <c r="G100" i="1"/>
  <c r="I100" i="1"/>
  <c r="H100" i="1"/>
  <c r="J100" i="1"/>
  <c r="L100" i="1"/>
  <c r="J81" i="1"/>
  <c r="I81" i="1"/>
  <c r="G81" i="1"/>
  <c r="H81" i="1"/>
  <c r="L81" i="1"/>
  <c r="J62" i="1"/>
  <c r="L62" i="1"/>
  <c r="G62" i="1"/>
  <c r="H62" i="1"/>
  <c r="I62" i="1"/>
  <c r="J43" i="1"/>
  <c r="L43" i="1"/>
  <c r="F43" i="1"/>
  <c r="J24" i="1"/>
  <c r="H24" i="1"/>
  <c r="L24" i="1"/>
  <c r="F24" i="1"/>
  <c r="I196" i="1" l="1"/>
  <c r="F196" i="1"/>
  <c r="H196" i="1"/>
  <c r="G196" i="1"/>
  <c r="J196" i="1"/>
  <c r="L196" i="1"/>
</calcChain>
</file>

<file path=xl/sharedStrings.xml><?xml version="1.0" encoding="utf-8"?>
<sst xmlns="http://schemas.openxmlformats.org/spreadsheetml/2006/main" count="302" uniqueCount="111">
  <si>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</si>
  <si>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</si>
  <si>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</si>
  <si>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</si>
  <si>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</si>
  <si>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</si>
  <si>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</si>
  <si>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</si>
  <si>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</si>
  <si>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</si>
  <si>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</si>
  <si>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</si>
  <si>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</si>
  <si>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</si>
  <si>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</si>
  <si>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</si>
  <si>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</si>
  <si>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</si>
  <si>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</si>
  <si>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</si>
  <si>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</si>
  <si>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</si>
  <si>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</si>
  <si>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</si>
  <si>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</si>
  <si>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</si>
  <si>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</si>
  <si>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</si>
  <si>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</si>
  <si>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</si>
  <si>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</si>
  <si>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</si>
  <si>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</si>
  <si>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</si>
  <si>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</si>
  <si>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</si>
  <si>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</si>
  <si>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</si>
  <si>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</si>
  <si>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плов из курицы</t>
  </si>
  <si>
    <t>хлеб пшеничный</t>
  </si>
  <si>
    <t>хлеб ржаной</t>
  </si>
  <si>
    <t>рассольник ленинградский</t>
  </si>
  <si>
    <t>54-12м</t>
  </si>
  <si>
    <t>54-2хн</t>
  </si>
  <si>
    <t>пром</t>
  </si>
  <si>
    <t>54-3с</t>
  </si>
  <si>
    <t>суп фасолевый</t>
  </si>
  <si>
    <t>печень говяжья по строгановски</t>
  </si>
  <si>
    <t>макароны отварные</t>
  </si>
  <si>
    <t>компот из смеси сухофруктов</t>
  </si>
  <si>
    <t>54-9с</t>
  </si>
  <si>
    <t>54-18м</t>
  </si>
  <si>
    <t>54-1г</t>
  </si>
  <si>
    <t>54-1хн</t>
  </si>
  <si>
    <t>борщ с капустой картофелем и сметаной</t>
  </si>
  <si>
    <t>фрикадельки из говядины</t>
  </si>
  <si>
    <t>горошница</t>
  </si>
  <si>
    <t>компот из чернослива</t>
  </si>
  <si>
    <t>54-2с</t>
  </si>
  <si>
    <t>54-29м</t>
  </si>
  <si>
    <t>54-21г</t>
  </si>
  <si>
    <t>54-3хн</t>
  </si>
  <si>
    <t>суп гороховый</t>
  </si>
  <si>
    <t>курица тушеная с морковью</t>
  </si>
  <si>
    <t>каша перловая рассыпчатая</t>
  </si>
  <si>
    <t>кисель из облепихи</t>
  </si>
  <si>
    <t>54-8с</t>
  </si>
  <si>
    <t>54-25м</t>
  </si>
  <si>
    <t>54-5г</t>
  </si>
  <si>
    <t>54-24хн</t>
  </si>
  <si>
    <t>булочка школьная</t>
  </si>
  <si>
    <t>щи из свежей капусты со сметаной</t>
  </si>
  <si>
    <t>рыба тушеная в томате с овощами (минтай)</t>
  </si>
  <si>
    <t>каша гречневая рассыпчатая</t>
  </si>
  <si>
    <t>чай с лимоном и сахаром</t>
  </si>
  <si>
    <t>54-9в</t>
  </si>
  <si>
    <t>54-1с</t>
  </si>
  <si>
    <t>54-11р</t>
  </si>
  <si>
    <t>54-4г</t>
  </si>
  <si>
    <t>54-3гн</t>
  </si>
  <si>
    <t>Суп крестьянский с крупой (крупа перловая)</t>
  </si>
  <si>
    <t>Тефтели из говядины с рисом</t>
  </si>
  <si>
    <t>Картофельное пюре</t>
  </si>
  <si>
    <t>Компот из смеси сухофруктов</t>
  </si>
  <si>
    <t>54-10с</t>
  </si>
  <si>
    <t>54-16м</t>
  </si>
  <si>
    <t>54-11г</t>
  </si>
  <si>
    <t>Борщ с капустой и картофелем со сметаной</t>
  </si>
  <si>
    <t>Рыба тушеная в томате с овощами (минтай)</t>
  </si>
  <si>
    <t>Каша гречневая рассыпчатая</t>
  </si>
  <si>
    <t>Чай с лимоном и сахаром</t>
  </si>
  <si>
    <t>Хлеб пшеничный</t>
  </si>
  <si>
    <t> 54-4г</t>
  </si>
  <si>
    <t>Суп с рыбными консервами (сайра)</t>
  </si>
  <si>
    <t>Курица тушеная с морковью</t>
  </si>
  <si>
    <t>Каша перловая рассыпчатая</t>
  </si>
  <si>
    <t>Напиток из шиповника</t>
  </si>
  <si>
    <t>54-27с</t>
  </si>
  <si>
    <t>54-13хн</t>
  </si>
  <si>
    <t>Суп картофельный с клецками</t>
  </si>
  <si>
    <t>Печень говяжья по-строгановски</t>
  </si>
  <si>
    <t>Макароны отварные</t>
  </si>
  <si>
    <t>Компот из кураги</t>
  </si>
  <si>
    <t>54-6с</t>
  </si>
  <si>
    <t>3 блюдо</t>
  </si>
  <si>
    <t>МБОУ СОШ № 11 Шиловского Гарнизона</t>
  </si>
  <si>
    <t>Директор</t>
  </si>
  <si>
    <t>Суркова Н.Н.</t>
  </si>
  <si>
    <t>54-23хн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</si>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</sst>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18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8" xfId="0" applyNumberFormat="1" applyFill="1" applyBorder="1" applyProtection="1">
      <protection locked="0"/>
    </xf>
    <xf numFmtId="0" fontId="0" fillId="4" borderId="14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0" fontId="0" fillId="4" borderId="24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activeCell="J3" sqref="J3"/>
      <selection pane="topRight"/>
      <selection pane="bottomLeft"/>
      <selection pane="bottomRight" activeCell="H39" sqref="H39:J39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69" t="s">
        <v>106</v>
      </c>
      <c r="D1" s="70"/>
      <c r="E1" s="70"/>
      <c r="F1" s="3" t="s">
        <v>1</v>
      </c>
      <c r="G1" s="1" t="s">
        <v>2</v>
      </c>
      <c r="H1" s="71" t="s">
        <v>107</v>
      </c>
      <c r="I1" s="71"/>
      <c r="J1" s="71"/>
      <c r="K1" s="71"/>
    </row>
    <row r="2" spans="1:12" ht="18" x14ac:dyDescent="0.2">
      <c r="A2" s="4" t="s">
        <v>3</v>
      </c>
      <c r="C2" s="1"/>
      <c r="G2" s="1" t="s">
        <v>4</v>
      </c>
      <c r="H2" s="71" t="s">
        <v>108</v>
      </c>
      <c r="I2" s="71"/>
      <c r="J2" s="71"/>
      <c r="K2" s="7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31</v>
      </c>
      <c r="I3" s="8">
        <v>8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53" t="s">
        <v>42</v>
      </c>
      <c r="F15" s="54">
        <v>250</v>
      </c>
      <c r="G15" s="60">
        <v>4.75</v>
      </c>
      <c r="H15" s="60">
        <v>5.78</v>
      </c>
      <c r="I15" s="63">
        <v>13.64</v>
      </c>
      <c r="J15" s="60">
        <v>143</v>
      </c>
      <c r="K15" s="58" t="s">
        <v>46</v>
      </c>
      <c r="L15" s="57">
        <v>12.53</v>
      </c>
    </row>
    <row r="16" spans="1:12" ht="15" x14ac:dyDescent="0.25">
      <c r="A16" s="23"/>
      <c r="B16" s="24"/>
      <c r="C16" s="25"/>
      <c r="D16" s="30" t="s">
        <v>32</v>
      </c>
      <c r="E16" s="55"/>
      <c r="F16" s="51"/>
      <c r="G16" s="51"/>
      <c r="H16" s="51"/>
      <c r="I16" s="51"/>
      <c r="J16" s="61"/>
      <c r="K16" s="59"/>
      <c r="L16" s="51"/>
    </row>
    <row r="17" spans="1:12" ht="15" x14ac:dyDescent="0.25">
      <c r="A17" s="23"/>
      <c r="B17" s="24"/>
      <c r="C17" s="25"/>
      <c r="D17" s="30" t="s">
        <v>33</v>
      </c>
      <c r="E17" s="56" t="s">
        <v>39</v>
      </c>
      <c r="F17" s="51">
        <v>200</v>
      </c>
      <c r="G17" s="64">
        <v>27.23</v>
      </c>
      <c r="H17" s="64">
        <v>8.09</v>
      </c>
      <c r="I17" s="64">
        <v>33.22</v>
      </c>
      <c r="J17" s="62">
        <v>326.60000000000002</v>
      </c>
      <c r="K17" s="59" t="s">
        <v>43</v>
      </c>
      <c r="L17" s="51">
        <v>45.08</v>
      </c>
    </row>
    <row r="18" spans="1:12" ht="15" x14ac:dyDescent="0.25">
      <c r="A18" s="23"/>
      <c r="B18" s="24"/>
      <c r="C18" s="25"/>
      <c r="D18" s="30" t="s">
        <v>34</v>
      </c>
      <c r="E18" s="65" t="s">
        <v>110</v>
      </c>
      <c r="F18" s="66">
        <v>200</v>
      </c>
      <c r="G18" s="67">
        <v>0.43</v>
      </c>
      <c r="H18" s="67">
        <v>0.09</v>
      </c>
      <c r="I18" s="68">
        <v>18.34</v>
      </c>
      <c r="J18" s="61">
        <v>75.8</v>
      </c>
      <c r="K18" s="59" t="s">
        <v>109</v>
      </c>
      <c r="L18" s="51">
        <v>13.28</v>
      </c>
    </row>
    <row r="19" spans="1:12" ht="15" x14ac:dyDescent="0.25">
      <c r="A19" s="23"/>
      <c r="B19" s="24"/>
      <c r="C19" s="25"/>
      <c r="D19" s="30" t="s">
        <v>35</v>
      </c>
      <c r="E19" s="55" t="s">
        <v>40</v>
      </c>
      <c r="F19" s="51">
        <v>50</v>
      </c>
      <c r="G19" s="51">
        <v>3.8</v>
      </c>
      <c r="H19" s="51">
        <v>0.4</v>
      </c>
      <c r="I19" s="51">
        <v>24.6</v>
      </c>
      <c r="J19" s="61">
        <v>117.2</v>
      </c>
      <c r="K19" s="59" t="s">
        <v>45</v>
      </c>
      <c r="L19" s="51">
        <v>4</v>
      </c>
    </row>
    <row r="20" spans="1:12" ht="15" x14ac:dyDescent="0.25">
      <c r="A20" s="23"/>
      <c r="B20" s="24"/>
      <c r="C20" s="25"/>
      <c r="D20" s="30" t="s">
        <v>36</v>
      </c>
      <c r="E20" s="55" t="s">
        <v>41</v>
      </c>
      <c r="F20" s="51">
        <v>40</v>
      </c>
      <c r="G20" s="51">
        <v>2.64</v>
      </c>
      <c r="H20" s="51">
        <v>0.48</v>
      </c>
      <c r="I20" s="51">
        <v>13.36</v>
      </c>
      <c r="J20" s="61">
        <v>68.3</v>
      </c>
      <c r="K20" s="59" t="s">
        <v>45</v>
      </c>
      <c r="L20" s="51">
        <v>4.4400000000000004</v>
      </c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740</v>
      </c>
      <c r="G23" s="36">
        <f t="shared" ref="G23:J23" si="1">SUM(G14:G22)</f>
        <v>38.85</v>
      </c>
      <c r="H23" s="36">
        <f t="shared" si="1"/>
        <v>14.840000000000002</v>
      </c>
      <c r="I23" s="36">
        <f t="shared" si="1"/>
        <v>103.16000000000001</v>
      </c>
      <c r="J23" s="36">
        <f t="shared" si="1"/>
        <v>730.9</v>
      </c>
      <c r="K23" s="37"/>
      <c r="L23" s="36">
        <f>SUM(L14:L22)</f>
        <v>79.33</v>
      </c>
    </row>
    <row r="24" spans="1:12" ht="15" x14ac:dyDescent="0.2">
      <c r="A24" s="41">
        <f>A6</f>
        <v>1</v>
      </c>
      <c r="B24" s="42">
        <f>B6</f>
        <v>1</v>
      </c>
      <c r="C24" s="72" t="s">
        <v>37</v>
      </c>
      <c r="D24" s="73"/>
      <c r="E24" s="43"/>
      <c r="F24" s="44">
        <f>F13+F23</f>
        <v>740</v>
      </c>
      <c r="G24" s="44">
        <f t="shared" ref="G24:J24" si="2">G13+G23</f>
        <v>38.85</v>
      </c>
      <c r="H24" s="44">
        <f t="shared" si="2"/>
        <v>14.840000000000002</v>
      </c>
      <c r="I24" s="44">
        <f t="shared" si="2"/>
        <v>103.16000000000001</v>
      </c>
      <c r="J24" s="44">
        <f t="shared" si="2"/>
        <v>730.9</v>
      </c>
      <c r="K24" s="44"/>
      <c r="L24" s="44">
        <f>L13+L23</f>
        <v>79.33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47</v>
      </c>
      <c r="F34" s="28">
        <v>200</v>
      </c>
      <c r="G34" s="28">
        <v>6.77</v>
      </c>
      <c r="H34" s="28">
        <v>4.58</v>
      </c>
      <c r="I34" s="28">
        <v>97.15</v>
      </c>
      <c r="J34" s="28">
        <v>125.8</v>
      </c>
      <c r="K34" s="29" t="s">
        <v>51</v>
      </c>
      <c r="L34" s="28">
        <v>8.51</v>
      </c>
    </row>
    <row r="35" spans="1:12" ht="15" x14ac:dyDescent="0.25">
      <c r="A35" s="45"/>
      <c r="B35" s="24"/>
      <c r="C35" s="25"/>
      <c r="D35" s="30" t="s">
        <v>32</v>
      </c>
      <c r="E35" s="27" t="s">
        <v>48</v>
      </c>
      <c r="F35" s="28">
        <v>100</v>
      </c>
      <c r="G35" s="28">
        <v>16.739999999999998</v>
      </c>
      <c r="H35" s="28">
        <v>15.88</v>
      </c>
      <c r="I35" s="28">
        <v>6.66</v>
      </c>
      <c r="J35" s="28">
        <v>236.6</v>
      </c>
      <c r="K35" s="29" t="s">
        <v>52</v>
      </c>
      <c r="L35" s="28">
        <v>47.15</v>
      </c>
    </row>
    <row r="36" spans="1:12" ht="15" x14ac:dyDescent="0.25">
      <c r="A36" s="45"/>
      <c r="B36" s="24"/>
      <c r="C36" s="25"/>
      <c r="D36" s="30" t="s">
        <v>33</v>
      </c>
      <c r="E36" s="27" t="s">
        <v>49</v>
      </c>
      <c r="F36" s="28">
        <v>180</v>
      </c>
      <c r="G36" s="28">
        <v>6.39</v>
      </c>
      <c r="H36" s="28">
        <v>5.91</v>
      </c>
      <c r="I36" s="28">
        <v>39.36</v>
      </c>
      <c r="J36" s="28">
        <v>236.2</v>
      </c>
      <c r="K36" s="29" t="s">
        <v>53</v>
      </c>
      <c r="L36" s="28">
        <v>12.3</v>
      </c>
    </row>
    <row r="37" spans="1:12" ht="15" x14ac:dyDescent="0.25">
      <c r="A37" s="45"/>
      <c r="B37" s="24"/>
      <c r="C37" s="25"/>
      <c r="D37" s="30" t="s">
        <v>34</v>
      </c>
      <c r="E37" s="27" t="s">
        <v>50</v>
      </c>
      <c r="F37" s="28">
        <v>200</v>
      </c>
      <c r="G37" s="28">
        <v>0.47</v>
      </c>
      <c r="H37" s="28">
        <v>0</v>
      </c>
      <c r="I37" s="28">
        <v>19.78</v>
      </c>
      <c r="J37" s="28">
        <v>81</v>
      </c>
      <c r="K37" s="29" t="s">
        <v>54</v>
      </c>
      <c r="L37" s="28">
        <v>4.6500000000000004</v>
      </c>
    </row>
    <row r="38" spans="1:12" ht="15" x14ac:dyDescent="0.25">
      <c r="A38" s="45"/>
      <c r="B38" s="24"/>
      <c r="C38" s="25"/>
      <c r="D38" s="30" t="s">
        <v>35</v>
      </c>
      <c r="E38" s="27" t="s">
        <v>40</v>
      </c>
      <c r="F38" s="28">
        <v>40</v>
      </c>
      <c r="G38" s="28">
        <v>3.04</v>
      </c>
      <c r="H38" s="28">
        <v>0.32</v>
      </c>
      <c r="I38" s="28">
        <v>19.68</v>
      </c>
      <c r="J38" s="28">
        <v>93.8</v>
      </c>
      <c r="K38" s="29" t="s">
        <v>45</v>
      </c>
      <c r="L38" s="28">
        <v>3.2</v>
      </c>
    </row>
    <row r="39" spans="1:12" ht="15" x14ac:dyDescent="0.25">
      <c r="A39" s="45"/>
      <c r="B39" s="24"/>
      <c r="C39" s="25"/>
      <c r="D39" s="30" t="s">
        <v>36</v>
      </c>
      <c r="E39" s="27" t="s">
        <v>41</v>
      </c>
      <c r="F39" s="28">
        <v>35</v>
      </c>
      <c r="G39" s="28">
        <v>1.98</v>
      </c>
      <c r="H39" s="28">
        <v>2.31</v>
      </c>
      <c r="I39" s="28">
        <v>0.42</v>
      </c>
      <c r="J39" s="28">
        <v>11.69</v>
      </c>
      <c r="K39" s="29" t="s">
        <v>45</v>
      </c>
      <c r="L39" s="28">
        <v>3.8</v>
      </c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755</v>
      </c>
      <c r="G42" s="36">
        <f>SUM(G33:G41)</f>
        <v>35.389999999999993</v>
      </c>
      <c r="H42" s="36">
        <f>SUM(H33:H41)</f>
        <v>29</v>
      </c>
      <c r="I42" s="36">
        <f>SUM(I33:I41)</f>
        <v>183.05</v>
      </c>
      <c r="J42" s="36">
        <f t="shared" ref="J42:L42" si="4">SUM(J33:J41)</f>
        <v>785.08999999999992</v>
      </c>
      <c r="K42" s="37"/>
      <c r="L42" s="36">
        <f t="shared" si="4"/>
        <v>79.61</v>
      </c>
    </row>
    <row r="43" spans="1:12" ht="15.75" customHeight="1" x14ac:dyDescent="0.2">
      <c r="A43" s="47">
        <f>A25</f>
        <v>1</v>
      </c>
      <c r="B43" s="47">
        <f>B25</f>
        <v>2</v>
      </c>
      <c r="C43" s="72" t="s">
        <v>37</v>
      </c>
      <c r="D43" s="73"/>
      <c r="E43" s="43"/>
      <c r="F43" s="44">
        <f>F32+F42</f>
        <v>755</v>
      </c>
      <c r="G43" s="44">
        <f>G32+G42</f>
        <v>35.389999999999993</v>
      </c>
      <c r="H43" s="44">
        <f>H32+H42</f>
        <v>29</v>
      </c>
      <c r="I43" s="44">
        <f>I32+I42</f>
        <v>183.05</v>
      </c>
      <c r="J43" s="44">
        <f t="shared" ref="J43:L43" si="5">J32+J42</f>
        <v>785.08999999999992</v>
      </c>
      <c r="K43" s="44"/>
      <c r="L43" s="44">
        <f t="shared" si="5"/>
        <v>79.61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 t="s">
        <v>55</v>
      </c>
      <c r="F53" s="28">
        <v>200</v>
      </c>
      <c r="G53" s="28">
        <v>4.71</v>
      </c>
      <c r="H53" s="28">
        <v>5.66</v>
      </c>
      <c r="I53" s="28">
        <v>10.14</v>
      </c>
      <c r="J53" s="28">
        <v>110.4</v>
      </c>
      <c r="K53" s="29" t="s">
        <v>59</v>
      </c>
      <c r="L53" s="28">
        <v>10.27</v>
      </c>
    </row>
    <row r="54" spans="1:12" ht="15" x14ac:dyDescent="0.25">
      <c r="A54" s="23"/>
      <c r="B54" s="24"/>
      <c r="C54" s="25"/>
      <c r="D54" s="30" t="s">
        <v>32</v>
      </c>
      <c r="E54" s="27" t="s">
        <v>56</v>
      </c>
      <c r="F54" s="28">
        <v>100</v>
      </c>
      <c r="G54" s="28">
        <v>13.68</v>
      </c>
      <c r="H54" s="28">
        <v>12.16</v>
      </c>
      <c r="I54" s="28">
        <v>6.76</v>
      </c>
      <c r="J54" s="28">
        <v>191.2</v>
      </c>
      <c r="K54" s="29" t="s">
        <v>60</v>
      </c>
      <c r="L54" s="28">
        <v>45.06</v>
      </c>
    </row>
    <row r="55" spans="1:12" ht="15" x14ac:dyDescent="0.25">
      <c r="A55" s="23"/>
      <c r="B55" s="24"/>
      <c r="C55" s="25"/>
      <c r="D55" s="30" t="s">
        <v>33</v>
      </c>
      <c r="E55" s="27" t="s">
        <v>57</v>
      </c>
      <c r="F55" s="28">
        <v>200</v>
      </c>
      <c r="G55" s="28">
        <v>19.27</v>
      </c>
      <c r="H55" s="28">
        <v>1.76</v>
      </c>
      <c r="I55" s="28">
        <v>45.04</v>
      </c>
      <c r="J55" s="28">
        <v>273.10000000000002</v>
      </c>
      <c r="K55" s="29" t="s">
        <v>61</v>
      </c>
      <c r="L55" s="28">
        <v>5.73</v>
      </c>
    </row>
    <row r="56" spans="1:12" ht="15" x14ac:dyDescent="0.25">
      <c r="A56" s="23"/>
      <c r="B56" s="24"/>
      <c r="C56" s="25"/>
      <c r="D56" s="30" t="s">
        <v>34</v>
      </c>
      <c r="E56" s="27" t="s">
        <v>58</v>
      </c>
      <c r="F56" s="28">
        <v>200</v>
      </c>
      <c r="G56" s="28">
        <v>0.54</v>
      </c>
      <c r="H56" s="28">
        <v>0.15</v>
      </c>
      <c r="I56" s="28">
        <v>19.440000000000001</v>
      </c>
      <c r="J56" s="28">
        <v>81.3</v>
      </c>
      <c r="K56" s="29" t="s">
        <v>62</v>
      </c>
      <c r="L56" s="28">
        <v>11.35</v>
      </c>
    </row>
    <row r="57" spans="1:12" ht="15" x14ac:dyDescent="0.25">
      <c r="A57" s="23"/>
      <c r="B57" s="24"/>
      <c r="C57" s="25"/>
      <c r="D57" s="30" t="s">
        <v>35</v>
      </c>
      <c r="E57" s="27" t="s">
        <v>40</v>
      </c>
      <c r="F57" s="28">
        <v>30</v>
      </c>
      <c r="G57" s="28">
        <v>2.2799999999999998</v>
      </c>
      <c r="H57" s="28">
        <v>0.24</v>
      </c>
      <c r="I57" s="28">
        <v>14.76</v>
      </c>
      <c r="J57" s="28">
        <v>70.3</v>
      </c>
      <c r="K57" s="29" t="s">
        <v>45</v>
      </c>
      <c r="L57" s="28">
        <v>2.4</v>
      </c>
    </row>
    <row r="58" spans="1:12" ht="15" x14ac:dyDescent="0.25">
      <c r="A58" s="23"/>
      <c r="B58" s="24"/>
      <c r="C58" s="25"/>
      <c r="D58" s="30" t="s">
        <v>36</v>
      </c>
      <c r="E58" s="27" t="s">
        <v>41</v>
      </c>
      <c r="F58" s="28">
        <v>40</v>
      </c>
      <c r="G58" s="28">
        <v>2.64</v>
      </c>
      <c r="H58" s="28">
        <v>0.48</v>
      </c>
      <c r="I58" s="28">
        <v>13.36</v>
      </c>
      <c r="J58" s="28">
        <v>68.3</v>
      </c>
      <c r="K58" s="29" t="s">
        <v>45</v>
      </c>
      <c r="L58" s="28">
        <v>4.4400000000000004</v>
      </c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770</v>
      </c>
      <c r="G61" s="36">
        <f>SUM(G52:G60)</f>
        <v>43.12</v>
      </c>
      <c r="H61" s="36">
        <f>SUM(H52:H60)</f>
        <v>20.45</v>
      </c>
      <c r="I61" s="36">
        <f>SUM(I52:I60)</f>
        <v>109.5</v>
      </c>
      <c r="J61" s="36">
        <f t="shared" ref="J61:L61" si="7">SUM(J52:J60)</f>
        <v>794.59999999999991</v>
      </c>
      <c r="K61" s="37"/>
      <c r="L61" s="36">
        <f t="shared" si="7"/>
        <v>79.25</v>
      </c>
    </row>
    <row r="62" spans="1:12" ht="15.75" customHeight="1" x14ac:dyDescent="0.2">
      <c r="A62" s="41">
        <f>A44</f>
        <v>1</v>
      </c>
      <c r="B62" s="42">
        <f>B44</f>
        <v>3</v>
      </c>
      <c r="C62" s="72" t="s">
        <v>37</v>
      </c>
      <c r="D62" s="73"/>
      <c r="E62" s="43"/>
      <c r="F62" s="44">
        <f>F51+F61</f>
        <v>770</v>
      </c>
      <c r="G62" s="44">
        <f>G51+G61</f>
        <v>43.12</v>
      </c>
      <c r="H62" s="44">
        <f>H51+H61</f>
        <v>20.45</v>
      </c>
      <c r="I62" s="44">
        <f>I51+I61</f>
        <v>109.5</v>
      </c>
      <c r="J62" s="44">
        <f t="shared" ref="J62:L62" si="8">J51+J61</f>
        <v>794.59999999999991</v>
      </c>
      <c r="K62" s="44"/>
      <c r="L62" s="44">
        <f t="shared" si="8"/>
        <v>79.25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63</v>
      </c>
      <c r="F72" s="28">
        <v>200</v>
      </c>
      <c r="G72" s="28">
        <v>6.7</v>
      </c>
      <c r="H72" s="28">
        <v>4.58</v>
      </c>
      <c r="I72" s="28">
        <v>16.28</v>
      </c>
      <c r="J72" s="28">
        <v>133</v>
      </c>
      <c r="K72" s="29" t="s">
        <v>67</v>
      </c>
      <c r="L72" s="28">
        <v>11.13</v>
      </c>
    </row>
    <row r="73" spans="1:12" ht="15" x14ac:dyDescent="0.25">
      <c r="A73" s="23"/>
      <c r="B73" s="24"/>
      <c r="C73" s="25"/>
      <c r="D73" s="30" t="s">
        <v>32</v>
      </c>
      <c r="E73" s="27" t="s">
        <v>64</v>
      </c>
      <c r="F73" s="28">
        <v>120</v>
      </c>
      <c r="G73" s="28">
        <v>16.95</v>
      </c>
      <c r="H73" s="28">
        <v>6.94</v>
      </c>
      <c r="I73" s="28">
        <v>5.34</v>
      </c>
      <c r="J73" s="28">
        <v>151.6</v>
      </c>
      <c r="K73" s="29" t="s">
        <v>68</v>
      </c>
      <c r="L73" s="28">
        <v>37.67</v>
      </c>
    </row>
    <row r="74" spans="1:12" ht="15" x14ac:dyDescent="0.25">
      <c r="A74" s="23"/>
      <c r="B74" s="24"/>
      <c r="C74" s="25"/>
      <c r="D74" s="30" t="s">
        <v>33</v>
      </c>
      <c r="E74" s="27" t="s">
        <v>65</v>
      </c>
      <c r="F74" s="28">
        <v>180</v>
      </c>
      <c r="G74" s="28">
        <v>5.31</v>
      </c>
      <c r="H74" s="28">
        <v>6.32</v>
      </c>
      <c r="I74" s="28">
        <v>36.6</v>
      </c>
      <c r="J74" s="28">
        <v>224.5</v>
      </c>
      <c r="K74" s="29" t="s">
        <v>69</v>
      </c>
      <c r="L74" s="28">
        <v>12.46</v>
      </c>
    </row>
    <row r="75" spans="1:12" ht="15" x14ac:dyDescent="0.25">
      <c r="A75" s="23"/>
      <c r="B75" s="24"/>
      <c r="C75" s="25"/>
      <c r="D75" s="30" t="s">
        <v>34</v>
      </c>
      <c r="E75" s="27" t="s">
        <v>66</v>
      </c>
      <c r="F75" s="28">
        <v>200</v>
      </c>
      <c r="G75" s="28">
        <v>0.28000000000000003</v>
      </c>
      <c r="H75" s="28">
        <v>1.1399999999999999</v>
      </c>
      <c r="I75" s="28">
        <v>11.87</v>
      </c>
      <c r="J75" s="28">
        <v>58.8</v>
      </c>
      <c r="K75" s="29" t="s">
        <v>70</v>
      </c>
      <c r="L75" s="28">
        <v>11.84</v>
      </c>
    </row>
    <row r="76" spans="1:12" ht="15" x14ac:dyDescent="0.25">
      <c r="A76" s="23"/>
      <c r="B76" s="24"/>
      <c r="C76" s="25"/>
      <c r="D76" s="30" t="s">
        <v>35</v>
      </c>
      <c r="E76" s="27" t="s">
        <v>40</v>
      </c>
      <c r="F76" s="28">
        <v>40</v>
      </c>
      <c r="G76" s="28">
        <v>3.04</v>
      </c>
      <c r="H76" s="28">
        <v>0.32</v>
      </c>
      <c r="I76" s="28">
        <v>19.68</v>
      </c>
      <c r="J76" s="28">
        <v>93.8</v>
      </c>
      <c r="K76" s="29" t="s">
        <v>45</v>
      </c>
      <c r="L76" s="28">
        <v>3.2</v>
      </c>
    </row>
    <row r="77" spans="1:12" ht="15" x14ac:dyDescent="0.25">
      <c r="A77" s="23"/>
      <c r="B77" s="24"/>
      <c r="C77" s="25"/>
      <c r="D77" s="30" t="s">
        <v>36</v>
      </c>
      <c r="E77" s="27" t="s">
        <v>41</v>
      </c>
      <c r="F77" s="28">
        <v>30</v>
      </c>
      <c r="G77" s="28">
        <v>1.98</v>
      </c>
      <c r="H77" s="28">
        <v>0.36</v>
      </c>
      <c r="I77" s="28">
        <v>10.02</v>
      </c>
      <c r="J77" s="28">
        <v>51.2</v>
      </c>
      <c r="K77" s="29" t="s">
        <v>45</v>
      </c>
      <c r="L77" s="28">
        <v>3.33</v>
      </c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770</v>
      </c>
      <c r="G80" s="36">
        <f>SUM(G71:G79)</f>
        <v>34.26</v>
      </c>
      <c r="H80" s="36">
        <f>SUM(H71:H79)</f>
        <v>19.66</v>
      </c>
      <c r="I80" s="36">
        <f>SUM(I71:I79)</f>
        <v>99.79</v>
      </c>
      <c r="J80" s="36">
        <f t="shared" ref="J80:L80" si="10">SUM(J71:J79)</f>
        <v>712.9</v>
      </c>
      <c r="K80" s="37"/>
      <c r="L80" s="36">
        <f t="shared" si="10"/>
        <v>79.63000000000001</v>
      </c>
    </row>
    <row r="81" spans="1:12" ht="15.75" customHeight="1" x14ac:dyDescent="0.2">
      <c r="A81" s="41">
        <f>A63</f>
        <v>1</v>
      </c>
      <c r="B81" s="42">
        <f>B63</f>
        <v>4</v>
      </c>
      <c r="C81" s="72" t="s">
        <v>37</v>
      </c>
      <c r="D81" s="73"/>
      <c r="E81" s="43"/>
      <c r="F81" s="44">
        <f>F70+F80</f>
        <v>770</v>
      </c>
      <c r="G81" s="44">
        <f>G70+G80</f>
        <v>34.26</v>
      </c>
      <c r="H81" s="44">
        <f>H70+H80</f>
        <v>19.66</v>
      </c>
      <c r="I81" s="44">
        <f>I70+I80</f>
        <v>99.79</v>
      </c>
      <c r="J81" s="44">
        <f t="shared" ref="J81:L81" si="11">J70+J80</f>
        <v>712.9</v>
      </c>
      <c r="K81" s="44"/>
      <c r="L81" s="44">
        <f t="shared" si="11"/>
        <v>79.63000000000001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71</v>
      </c>
      <c r="F90" s="28">
        <v>60</v>
      </c>
      <c r="G90" s="28">
        <v>5.16</v>
      </c>
      <c r="H90" s="28">
        <v>1.77</v>
      </c>
      <c r="I90" s="28">
        <v>34.03</v>
      </c>
      <c r="J90" s="28">
        <v>172.6</v>
      </c>
      <c r="K90" s="29" t="s">
        <v>76</v>
      </c>
      <c r="L90" s="28">
        <v>6.66</v>
      </c>
    </row>
    <row r="91" spans="1:12" ht="15" x14ac:dyDescent="0.25">
      <c r="A91" s="23"/>
      <c r="B91" s="24"/>
      <c r="C91" s="25"/>
      <c r="D91" s="30" t="s">
        <v>31</v>
      </c>
      <c r="E91" s="27" t="s">
        <v>72</v>
      </c>
      <c r="F91" s="28">
        <v>200</v>
      </c>
      <c r="G91" s="28">
        <v>4.66</v>
      </c>
      <c r="H91" s="28">
        <v>5.63</v>
      </c>
      <c r="I91" s="28">
        <v>5.73</v>
      </c>
      <c r="J91" s="28">
        <v>92.2</v>
      </c>
      <c r="K91" s="29" t="s">
        <v>77</v>
      </c>
      <c r="L91" s="28">
        <v>8.25</v>
      </c>
    </row>
    <row r="92" spans="1:12" ht="15" x14ac:dyDescent="0.25">
      <c r="A92" s="23"/>
      <c r="B92" s="24"/>
      <c r="C92" s="25"/>
      <c r="D92" s="30" t="s">
        <v>32</v>
      </c>
      <c r="E92" s="27" t="s">
        <v>73</v>
      </c>
      <c r="F92" s="28">
        <v>110</v>
      </c>
      <c r="G92" s="52">
        <v>15.24</v>
      </c>
      <c r="H92" s="51">
        <v>8.15</v>
      </c>
      <c r="I92" s="51">
        <v>6.91</v>
      </c>
      <c r="J92" s="28">
        <v>162.1</v>
      </c>
      <c r="K92" s="29" t="s">
        <v>78</v>
      </c>
      <c r="L92" s="28">
        <v>44.85</v>
      </c>
    </row>
    <row r="93" spans="1:12" ht="15" x14ac:dyDescent="0.25">
      <c r="A93" s="23"/>
      <c r="B93" s="24"/>
      <c r="C93" s="25"/>
      <c r="D93" s="30" t="s">
        <v>33</v>
      </c>
      <c r="E93" s="27" t="s">
        <v>74</v>
      </c>
      <c r="F93" s="28">
        <v>180</v>
      </c>
      <c r="G93" s="28">
        <v>9.8699999999999992</v>
      </c>
      <c r="H93" s="28">
        <v>7.61</v>
      </c>
      <c r="I93" s="28">
        <v>43.12</v>
      </c>
      <c r="J93" s="28">
        <v>280.5</v>
      </c>
      <c r="K93" s="29" t="s">
        <v>79</v>
      </c>
      <c r="L93" s="28">
        <v>14.83</v>
      </c>
    </row>
    <row r="94" spans="1:12" ht="15" x14ac:dyDescent="0.25">
      <c r="A94" s="23"/>
      <c r="B94" s="24"/>
      <c r="C94" s="25"/>
      <c r="D94" s="30" t="s">
        <v>34</v>
      </c>
      <c r="E94" s="27" t="s">
        <v>75</v>
      </c>
      <c r="F94" s="28">
        <v>200</v>
      </c>
      <c r="G94" s="28">
        <v>0.25</v>
      </c>
      <c r="H94" s="28">
        <v>0.05</v>
      </c>
      <c r="I94" s="28">
        <v>6.61</v>
      </c>
      <c r="J94" s="28">
        <v>27.9</v>
      </c>
      <c r="K94" s="29" t="s">
        <v>80</v>
      </c>
      <c r="L94" s="28">
        <v>2.76</v>
      </c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 t="s">
        <v>40</v>
      </c>
      <c r="F96" s="28">
        <v>20</v>
      </c>
      <c r="G96" s="51">
        <v>1.32</v>
      </c>
      <c r="H96" s="51">
        <v>0.24</v>
      </c>
      <c r="I96" s="51">
        <v>6.68</v>
      </c>
      <c r="J96" s="28">
        <v>34.200000000000003</v>
      </c>
      <c r="K96" s="29" t="s">
        <v>45</v>
      </c>
      <c r="L96" s="28">
        <v>2.2200000000000002</v>
      </c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770</v>
      </c>
      <c r="G99" s="36">
        <f>SUM(G90:G98)</f>
        <v>36.5</v>
      </c>
      <c r="H99" s="36">
        <f>SUM(H90:H98)</f>
        <v>23.45</v>
      </c>
      <c r="I99" s="36">
        <f>SUM(I90:I98)</f>
        <v>103.07999999999998</v>
      </c>
      <c r="J99" s="36">
        <f t="shared" ref="J99:L99" si="13">SUM(J90:J98)</f>
        <v>769.5</v>
      </c>
      <c r="K99" s="37"/>
      <c r="L99" s="36">
        <f t="shared" si="13"/>
        <v>79.570000000000007</v>
      </c>
    </row>
    <row r="100" spans="1:12" ht="15.75" customHeight="1" x14ac:dyDescent="0.2">
      <c r="A100" s="41">
        <f>A82</f>
        <v>1</v>
      </c>
      <c r="B100" s="42">
        <f>B82</f>
        <v>5</v>
      </c>
      <c r="C100" s="72" t="s">
        <v>37</v>
      </c>
      <c r="D100" s="73"/>
      <c r="E100" s="43"/>
      <c r="F100" s="44">
        <f>F89+F99</f>
        <v>770</v>
      </c>
      <c r="G100" s="44">
        <f>G89+G99</f>
        <v>36.5</v>
      </c>
      <c r="H100" s="44">
        <f>H89+H99</f>
        <v>23.45</v>
      </c>
      <c r="I100" s="44">
        <f>I89+I99</f>
        <v>103.07999999999998</v>
      </c>
      <c r="J100" s="44">
        <f t="shared" ref="J100:L100" si="14">J89+J99</f>
        <v>769.5</v>
      </c>
      <c r="K100" s="44"/>
      <c r="L100" s="44">
        <f t="shared" si="14"/>
        <v>79.570000000000007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81</v>
      </c>
      <c r="F110" s="28">
        <v>200</v>
      </c>
      <c r="G110" s="28">
        <v>5.14</v>
      </c>
      <c r="H110" s="28">
        <v>5.78</v>
      </c>
      <c r="I110" s="28">
        <v>10.78</v>
      </c>
      <c r="J110" s="28">
        <v>115.6</v>
      </c>
      <c r="K110" s="29" t="s">
        <v>85</v>
      </c>
      <c r="L110" s="28">
        <v>6.68</v>
      </c>
    </row>
    <row r="111" spans="1:12" ht="15" x14ac:dyDescent="0.25">
      <c r="A111" s="23"/>
      <c r="B111" s="24"/>
      <c r="C111" s="25"/>
      <c r="D111" s="30" t="s">
        <v>32</v>
      </c>
      <c r="E111" s="27" t="s">
        <v>82</v>
      </c>
      <c r="F111" s="28">
        <v>90</v>
      </c>
      <c r="G111" s="28">
        <v>13.01</v>
      </c>
      <c r="H111" s="28">
        <v>13.17</v>
      </c>
      <c r="I111" s="28">
        <v>7.28</v>
      </c>
      <c r="J111" s="28">
        <v>199.7</v>
      </c>
      <c r="K111" s="29" t="s">
        <v>86</v>
      </c>
      <c r="L111" s="28">
        <v>42.97</v>
      </c>
    </row>
    <row r="112" spans="1:12" ht="15" x14ac:dyDescent="0.25">
      <c r="A112" s="23"/>
      <c r="B112" s="24"/>
      <c r="C112" s="25"/>
      <c r="D112" s="30" t="s">
        <v>33</v>
      </c>
      <c r="E112" s="27" t="s">
        <v>83</v>
      </c>
      <c r="F112" s="28">
        <v>170</v>
      </c>
      <c r="G112" s="28">
        <v>3.48</v>
      </c>
      <c r="H112" s="28">
        <v>6.02</v>
      </c>
      <c r="I112" s="28">
        <v>22.46</v>
      </c>
      <c r="J112" s="28">
        <v>157.9</v>
      </c>
      <c r="K112" s="29" t="s">
        <v>87</v>
      </c>
      <c r="L112" s="28">
        <v>19.399999999999999</v>
      </c>
    </row>
    <row r="113" spans="1:12" ht="15" x14ac:dyDescent="0.25">
      <c r="A113" s="23"/>
      <c r="B113" s="24"/>
      <c r="C113" s="25"/>
      <c r="D113" s="30" t="s">
        <v>34</v>
      </c>
      <c r="E113" s="27" t="s">
        <v>84</v>
      </c>
      <c r="F113" s="28">
        <v>200</v>
      </c>
      <c r="G113" s="28">
        <v>0.47</v>
      </c>
      <c r="H113" s="28">
        <v>0</v>
      </c>
      <c r="I113" s="28">
        <v>19.78</v>
      </c>
      <c r="J113" s="28">
        <v>81</v>
      </c>
      <c r="K113" s="29" t="s">
        <v>54</v>
      </c>
      <c r="L113" s="28">
        <v>4.6500000000000004</v>
      </c>
    </row>
    <row r="114" spans="1:12" ht="15" x14ac:dyDescent="0.25">
      <c r="A114" s="23"/>
      <c r="B114" s="24"/>
      <c r="C114" s="25"/>
      <c r="D114" s="30" t="s">
        <v>35</v>
      </c>
      <c r="E114" s="27" t="s">
        <v>40</v>
      </c>
      <c r="F114" s="28">
        <v>50</v>
      </c>
      <c r="G114" s="28">
        <v>3.8</v>
      </c>
      <c r="H114" s="28">
        <v>0.4</v>
      </c>
      <c r="I114" s="28">
        <v>24.6</v>
      </c>
      <c r="J114" s="28">
        <v>117.2</v>
      </c>
      <c r="K114" s="29" t="s">
        <v>45</v>
      </c>
      <c r="L114" s="28">
        <v>4</v>
      </c>
    </row>
    <row r="115" spans="1:12" ht="15" x14ac:dyDescent="0.25">
      <c r="A115" s="23"/>
      <c r="B115" s="24"/>
      <c r="C115" s="25"/>
      <c r="D115" s="30" t="s">
        <v>36</v>
      </c>
      <c r="E115" s="27" t="s">
        <v>41</v>
      </c>
      <c r="F115" s="28">
        <v>20</v>
      </c>
      <c r="G115" s="28">
        <v>1.32</v>
      </c>
      <c r="H115" s="28">
        <v>0.24</v>
      </c>
      <c r="I115" s="28">
        <v>6.68</v>
      </c>
      <c r="J115" s="28">
        <v>34.200000000000003</v>
      </c>
      <c r="K115" s="29" t="s">
        <v>45</v>
      </c>
      <c r="L115" s="28">
        <v>2.2200000000000002</v>
      </c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730</v>
      </c>
      <c r="G118" s="36">
        <f t="shared" ref="G118:J118" si="16">SUM(G109:G117)</f>
        <v>27.22</v>
      </c>
      <c r="H118" s="36">
        <f t="shared" si="16"/>
        <v>25.609999999999996</v>
      </c>
      <c r="I118" s="36">
        <f t="shared" si="16"/>
        <v>91.580000000000013</v>
      </c>
      <c r="J118" s="36">
        <f t="shared" si="16"/>
        <v>705.6</v>
      </c>
      <c r="K118" s="37"/>
      <c r="L118" s="36">
        <f>SUM(L109:L117)</f>
        <v>79.92</v>
      </c>
    </row>
    <row r="119" spans="1:12" ht="15" x14ac:dyDescent="0.2">
      <c r="A119" s="41">
        <f>A101</f>
        <v>2</v>
      </c>
      <c r="B119" s="42">
        <f>B101</f>
        <v>1</v>
      </c>
      <c r="C119" s="72" t="s">
        <v>37</v>
      </c>
      <c r="D119" s="73"/>
      <c r="E119" s="43"/>
      <c r="F119" s="44">
        <f>F108+F118</f>
        <v>730</v>
      </c>
      <c r="G119" s="44">
        <f>G108+G118</f>
        <v>27.22</v>
      </c>
      <c r="H119" s="44">
        <f>H108+H118</f>
        <v>25.609999999999996</v>
      </c>
      <c r="I119" s="44">
        <f>I108+I118</f>
        <v>91.580000000000013</v>
      </c>
      <c r="J119" s="44">
        <f t="shared" ref="J119:L119" si="17">J108+J118</f>
        <v>705.6</v>
      </c>
      <c r="K119" s="44"/>
      <c r="L119" s="44">
        <f t="shared" si="17"/>
        <v>79.92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88</v>
      </c>
      <c r="F129" s="28">
        <v>200</v>
      </c>
      <c r="G129" s="28">
        <v>4.71</v>
      </c>
      <c r="H129" s="28">
        <v>5.66</v>
      </c>
      <c r="I129" s="28">
        <v>10.14</v>
      </c>
      <c r="J129" s="28">
        <v>110.4</v>
      </c>
      <c r="K129" s="29" t="s">
        <v>59</v>
      </c>
      <c r="L129" s="28">
        <v>10.27</v>
      </c>
    </row>
    <row r="130" spans="1:12" ht="15" x14ac:dyDescent="0.25">
      <c r="A130" s="45"/>
      <c r="B130" s="24"/>
      <c r="C130" s="25"/>
      <c r="D130" s="30" t="s">
        <v>32</v>
      </c>
      <c r="E130" s="27" t="s">
        <v>89</v>
      </c>
      <c r="F130" s="28">
        <v>110</v>
      </c>
      <c r="G130" s="52">
        <v>15.24</v>
      </c>
      <c r="H130" s="51">
        <v>8.15</v>
      </c>
      <c r="I130" s="51">
        <v>6.91</v>
      </c>
      <c r="J130" s="28">
        <v>162.1</v>
      </c>
      <c r="K130" s="29" t="s">
        <v>78</v>
      </c>
      <c r="L130" s="28">
        <v>44.85</v>
      </c>
    </row>
    <row r="131" spans="1:12" ht="15" x14ac:dyDescent="0.25">
      <c r="A131" s="45"/>
      <c r="B131" s="24"/>
      <c r="C131" s="25"/>
      <c r="D131" s="30" t="s">
        <v>33</v>
      </c>
      <c r="E131" s="27" t="s">
        <v>90</v>
      </c>
      <c r="F131" s="28">
        <v>180</v>
      </c>
      <c r="G131" s="28">
        <v>9.8699999999999992</v>
      </c>
      <c r="H131" s="28">
        <v>7.61</v>
      </c>
      <c r="I131" s="28">
        <v>43.12</v>
      </c>
      <c r="J131" s="28">
        <v>280.5</v>
      </c>
      <c r="K131" s="29" t="s">
        <v>93</v>
      </c>
      <c r="L131" s="28">
        <v>14.83</v>
      </c>
    </row>
    <row r="132" spans="1:12" ht="15" x14ac:dyDescent="0.25">
      <c r="A132" s="45"/>
      <c r="B132" s="24"/>
      <c r="C132" s="25"/>
      <c r="D132" s="30" t="s">
        <v>34</v>
      </c>
      <c r="E132" s="27" t="s">
        <v>91</v>
      </c>
      <c r="F132" s="28">
        <v>200</v>
      </c>
      <c r="G132" s="28">
        <v>0.25</v>
      </c>
      <c r="H132" s="28">
        <v>0.05</v>
      </c>
      <c r="I132" s="28">
        <v>6.61</v>
      </c>
      <c r="J132" s="28">
        <v>27.9</v>
      </c>
      <c r="K132" s="29" t="s">
        <v>80</v>
      </c>
      <c r="L132" s="28">
        <v>2.76</v>
      </c>
    </row>
    <row r="133" spans="1:12" ht="15" x14ac:dyDescent="0.25">
      <c r="A133" s="45"/>
      <c r="B133" s="24"/>
      <c r="C133" s="25"/>
      <c r="D133" s="30" t="s">
        <v>35</v>
      </c>
      <c r="E133" s="27" t="s">
        <v>92</v>
      </c>
      <c r="F133" s="28">
        <v>50</v>
      </c>
      <c r="G133" s="28">
        <v>3.8</v>
      </c>
      <c r="H133" s="28">
        <v>0.4</v>
      </c>
      <c r="I133" s="28">
        <v>24.6</v>
      </c>
      <c r="J133" s="28">
        <v>117.5</v>
      </c>
      <c r="K133" s="29" t="s">
        <v>45</v>
      </c>
      <c r="L133" s="28">
        <v>4</v>
      </c>
    </row>
    <row r="134" spans="1:12" ht="15" x14ac:dyDescent="0.25">
      <c r="A134" s="45"/>
      <c r="B134" s="24"/>
      <c r="C134" s="25"/>
      <c r="D134" s="30" t="s">
        <v>36</v>
      </c>
      <c r="E134" s="27" t="s">
        <v>41</v>
      </c>
      <c r="F134" s="28">
        <v>25</v>
      </c>
      <c r="G134" s="28">
        <v>1.65</v>
      </c>
      <c r="H134" s="28">
        <v>0.3</v>
      </c>
      <c r="I134" s="28">
        <v>8.35</v>
      </c>
      <c r="J134" s="28">
        <v>42.7</v>
      </c>
      <c r="K134" s="29" t="s">
        <v>45</v>
      </c>
      <c r="L134" s="28">
        <v>2.77</v>
      </c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765</v>
      </c>
      <c r="G137" s="36">
        <f t="shared" ref="G137:J137" si="19">SUM(G128:G136)</f>
        <v>35.519999999999996</v>
      </c>
      <c r="H137" s="36">
        <f t="shared" si="19"/>
        <v>22.17</v>
      </c>
      <c r="I137" s="36">
        <f t="shared" si="19"/>
        <v>99.72999999999999</v>
      </c>
      <c r="J137" s="36">
        <f t="shared" si="19"/>
        <v>741.1</v>
      </c>
      <c r="K137" s="37"/>
      <c r="L137" s="36">
        <f>SUM(L128:L136)</f>
        <v>79.48</v>
      </c>
    </row>
    <row r="138" spans="1:12" ht="15" x14ac:dyDescent="0.2">
      <c r="A138" s="47">
        <f>A120</f>
        <v>2</v>
      </c>
      <c r="B138" s="47">
        <f>B120</f>
        <v>2</v>
      </c>
      <c r="C138" s="72" t="s">
        <v>37</v>
      </c>
      <c r="D138" s="73"/>
      <c r="E138" s="43"/>
      <c r="F138" s="44">
        <f>F127+F137</f>
        <v>765</v>
      </c>
      <c r="G138" s="44">
        <f>G127+G137</f>
        <v>35.519999999999996</v>
      </c>
      <c r="H138" s="44">
        <f>H127+H137</f>
        <v>22.17</v>
      </c>
      <c r="I138" s="44">
        <f>I127+I137</f>
        <v>99.72999999999999</v>
      </c>
      <c r="J138" s="44">
        <f t="shared" ref="J138:L138" si="20">J127+J137</f>
        <v>741.1</v>
      </c>
      <c r="K138" s="44"/>
      <c r="L138" s="44">
        <f t="shared" si="20"/>
        <v>79.48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94</v>
      </c>
      <c r="F148" s="28">
        <v>200</v>
      </c>
      <c r="G148" s="28">
        <v>5.9</v>
      </c>
      <c r="H148" s="28">
        <v>6.76</v>
      </c>
      <c r="I148" s="28">
        <v>12.55</v>
      </c>
      <c r="J148" s="28">
        <v>134.5</v>
      </c>
      <c r="K148" s="29" t="s">
        <v>98</v>
      </c>
      <c r="L148" s="28">
        <v>22.62</v>
      </c>
    </row>
    <row r="149" spans="1:12" ht="15" x14ac:dyDescent="0.25">
      <c r="A149" s="23"/>
      <c r="B149" s="24"/>
      <c r="C149" s="25"/>
      <c r="D149" s="30" t="s">
        <v>32</v>
      </c>
      <c r="E149" s="27" t="s">
        <v>95</v>
      </c>
      <c r="F149" s="28">
        <v>100</v>
      </c>
      <c r="G149" s="28">
        <v>14.12</v>
      </c>
      <c r="H149" s="28">
        <v>5.78</v>
      </c>
      <c r="I149" s="28">
        <v>4.46</v>
      </c>
      <c r="J149" s="28">
        <v>126.4</v>
      </c>
      <c r="K149" s="29" t="s">
        <v>68</v>
      </c>
      <c r="L149" s="28">
        <v>31.39</v>
      </c>
    </row>
    <row r="150" spans="1:12" ht="15" x14ac:dyDescent="0.25">
      <c r="A150" s="23"/>
      <c r="B150" s="24"/>
      <c r="C150" s="25"/>
      <c r="D150" s="30" t="s">
        <v>33</v>
      </c>
      <c r="E150" s="27" t="s">
        <v>96</v>
      </c>
      <c r="F150" s="28">
        <v>200</v>
      </c>
      <c r="G150" s="28">
        <v>5.9</v>
      </c>
      <c r="H150" s="28">
        <v>7.02</v>
      </c>
      <c r="I150" s="28">
        <v>40.67</v>
      </c>
      <c r="J150" s="28">
        <v>249.5</v>
      </c>
      <c r="K150" s="29" t="s">
        <v>69</v>
      </c>
      <c r="L150" s="28">
        <v>13.84</v>
      </c>
    </row>
    <row r="151" spans="1:12" ht="15" x14ac:dyDescent="0.25">
      <c r="A151" s="23"/>
      <c r="B151" s="24"/>
      <c r="C151" s="25"/>
      <c r="D151" s="30" t="s">
        <v>34</v>
      </c>
      <c r="E151" s="27" t="s">
        <v>97</v>
      </c>
      <c r="F151" s="28">
        <v>200</v>
      </c>
      <c r="G151" s="28">
        <v>0.64</v>
      </c>
      <c r="H151" s="28">
        <v>0.25</v>
      </c>
      <c r="I151" s="28">
        <v>15.15</v>
      </c>
      <c r="J151" s="28">
        <v>65.3</v>
      </c>
      <c r="K151" s="29" t="s">
        <v>99</v>
      </c>
      <c r="L151" s="28">
        <v>6.83</v>
      </c>
    </row>
    <row r="152" spans="1:12" ht="15" x14ac:dyDescent="0.25">
      <c r="A152" s="23"/>
      <c r="B152" s="24"/>
      <c r="C152" s="25"/>
      <c r="D152" s="30" t="s">
        <v>35</v>
      </c>
      <c r="E152" s="27" t="s">
        <v>40</v>
      </c>
      <c r="F152" s="28">
        <v>60</v>
      </c>
      <c r="G152" s="28">
        <v>4.5599999999999996</v>
      </c>
      <c r="H152" s="28">
        <v>0.48</v>
      </c>
      <c r="I152" s="28">
        <v>29.52</v>
      </c>
      <c r="J152" s="28">
        <v>140.6</v>
      </c>
      <c r="K152" s="29" t="s">
        <v>45</v>
      </c>
      <c r="L152" s="28">
        <v>4.8</v>
      </c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760</v>
      </c>
      <c r="G156" s="36">
        <f t="shared" ref="G156:J156" si="22">SUM(G147:G155)</f>
        <v>31.12</v>
      </c>
      <c r="H156" s="36">
        <f t="shared" si="22"/>
        <v>20.29</v>
      </c>
      <c r="I156" s="36">
        <f t="shared" si="22"/>
        <v>102.35000000000001</v>
      </c>
      <c r="J156" s="36">
        <f t="shared" si="22"/>
        <v>716.3</v>
      </c>
      <c r="K156" s="37"/>
      <c r="L156" s="36">
        <f>SUM(L147:L155)</f>
        <v>79.48</v>
      </c>
    </row>
    <row r="157" spans="1:12" ht="15" x14ac:dyDescent="0.2">
      <c r="A157" s="41">
        <f>A139</f>
        <v>2</v>
      </c>
      <c r="B157" s="42">
        <f>B139</f>
        <v>3</v>
      </c>
      <c r="C157" s="72" t="s">
        <v>37</v>
      </c>
      <c r="D157" s="73"/>
      <c r="E157" s="43"/>
      <c r="F157" s="44">
        <f>F146+F156</f>
        <v>760</v>
      </c>
      <c r="G157" s="44">
        <f>G146+G156</f>
        <v>31.12</v>
      </c>
      <c r="H157" s="44">
        <f>H146+H156</f>
        <v>20.29</v>
      </c>
      <c r="I157" s="44">
        <f>I146+I156</f>
        <v>102.35000000000001</v>
      </c>
      <c r="J157" s="44">
        <f t="shared" ref="J157:L157" si="23">J146+J156</f>
        <v>716.3</v>
      </c>
      <c r="K157" s="44"/>
      <c r="L157" s="44">
        <f t="shared" si="23"/>
        <v>79.48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100</v>
      </c>
      <c r="F167" s="28">
        <v>200</v>
      </c>
      <c r="G167" s="28">
        <v>4.63</v>
      </c>
      <c r="H167" s="28">
        <v>3.28</v>
      </c>
      <c r="I167" s="28">
        <v>11.4</v>
      </c>
      <c r="J167" s="28">
        <v>93.6</v>
      </c>
      <c r="K167" s="29" t="s">
        <v>104</v>
      </c>
      <c r="L167" s="28">
        <v>5.25</v>
      </c>
    </row>
    <row r="168" spans="1:12" ht="15" x14ac:dyDescent="0.25">
      <c r="A168" s="23"/>
      <c r="B168" s="24"/>
      <c r="C168" s="25"/>
      <c r="D168" s="30" t="s">
        <v>32</v>
      </c>
      <c r="E168" s="27" t="s">
        <v>101</v>
      </c>
      <c r="F168" s="28">
        <v>100</v>
      </c>
      <c r="G168" s="28">
        <v>16.739999999999998</v>
      </c>
      <c r="H168" s="28">
        <v>15.88</v>
      </c>
      <c r="I168" s="28">
        <v>6.66</v>
      </c>
      <c r="J168" s="28">
        <v>236.6</v>
      </c>
      <c r="K168" s="29" t="s">
        <v>52</v>
      </c>
      <c r="L168" s="28">
        <v>47.15</v>
      </c>
    </row>
    <row r="169" spans="1:12" ht="15" x14ac:dyDescent="0.25">
      <c r="A169" s="23"/>
      <c r="B169" s="24"/>
      <c r="C169" s="25"/>
      <c r="D169" s="30" t="s">
        <v>33</v>
      </c>
      <c r="E169" s="27" t="s">
        <v>102</v>
      </c>
      <c r="F169" s="28">
        <v>200</v>
      </c>
      <c r="G169" s="28">
        <v>7.1</v>
      </c>
      <c r="H169" s="28">
        <v>6.56</v>
      </c>
      <c r="I169" s="28">
        <v>43.74</v>
      </c>
      <c r="J169" s="28">
        <v>262.39999999999998</v>
      </c>
      <c r="K169" s="29" t="s">
        <v>53</v>
      </c>
      <c r="L169" s="28">
        <v>13.65</v>
      </c>
    </row>
    <row r="170" spans="1:12" ht="15" x14ac:dyDescent="0.25">
      <c r="A170" s="23"/>
      <c r="B170" s="24"/>
      <c r="C170" s="25"/>
      <c r="D170" s="30" t="s">
        <v>34</v>
      </c>
      <c r="E170" s="27" t="s">
        <v>103</v>
      </c>
      <c r="F170" s="28">
        <v>200</v>
      </c>
      <c r="G170" s="28">
        <v>0.98</v>
      </c>
      <c r="H170" s="28">
        <v>0.05</v>
      </c>
      <c r="I170" s="28">
        <v>15.64</v>
      </c>
      <c r="J170" s="28">
        <v>66.900000000000006</v>
      </c>
      <c r="K170" s="29" t="s">
        <v>44</v>
      </c>
      <c r="L170" s="28">
        <v>7.05</v>
      </c>
    </row>
    <row r="171" spans="1:12" ht="15" x14ac:dyDescent="0.25">
      <c r="A171" s="23"/>
      <c r="B171" s="24"/>
      <c r="C171" s="25"/>
      <c r="D171" s="30" t="s">
        <v>35</v>
      </c>
      <c r="E171" s="27" t="s">
        <v>40</v>
      </c>
      <c r="F171" s="28">
        <v>40</v>
      </c>
      <c r="G171" s="28">
        <v>3.04</v>
      </c>
      <c r="H171" s="28">
        <v>0.32</v>
      </c>
      <c r="I171" s="28">
        <v>19.68</v>
      </c>
      <c r="J171" s="28">
        <v>93.8</v>
      </c>
      <c r="K171" s="29" t="s">
        <v>45</v>
      </c>
      <c r="L171" s="28">
        <v>3.2</v>
      </c>
    </row>
    <row r="172" spans="1:12" ht="15" x14ac:dyDescent="0.25">
      <c r="A172" s="23"/>
      <c r="B172" s="24"/>
      <c r="C172" s="25"/>
      <c r="D172" s="30" t="s">
        <v>36</v>
      </c>
      <c r="E172" s="27" t="s">
        <v>41</v>
      </c>
      <c r="F172" s="28">
        <v>30</v>
      </c>
      <c r="G172" s="28">
        <v>1.98</v>
      </c>
      <c r="H172" s="28">
        <v>0.36</v>
      </c>
      <c r="I172" s="28">
        <v>10.02</v>
      </c>
      <c r="J172" s="28">
        <v>51.2</v>
      </c>
      <c r="K172" s="29" t="s">
        <v>45</v>
      </c>
      <c r="L172" s="28">
        <v>3.33</v>
      </c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770</v>
      </c>
      <c r="G175" s="36">
        <f t="shared" ref="G175:J175" si="25">SUM(G166:G174)</f>
        <v>34.47</v>
      </c>
      <c r="H175" s="36">
        <f t="shared" si="25"/>
        <v>26.45</v>
      </c>
      <c r="I175" s="36">
        <f t="shared" si="25"/>
        <v>107.14</v>
      </c>
      <c r="J175" s="36">
        <f t="shared" si="25"/>
        <v>804.49999999999989</v>
      </c>
      <c r="K175" s="37"/>
      <c r="L175" s="36">
        <f>SUM(L166:L174)</f>
        <v>79.63</v>
      </c>
    </row>
    <row r="176" spans="1:12" ht="15" x14ac:dyDescent="0.2">
      <c r="A176" s="41">
        <f>A158</f>
        <v>2</v>
      </c>
      <c r="B176" s="42">
        <f>B158</f>
        <v>4</v>
      </c>
      <c r="C176" s="72" t="s">
        <v>37</v>
      </c>
      <c r="D176" s="73"/>
      <c r="E176" s="43"/>
      <c r="F176" s="44">
        <f>F165+F175</f>
        <v>770</v>
      </c>
      <c r="G176" s="44">
        <f>G165+G175</f>
        <v>34.47</v>
      </c>
      <c r="H176" s="44">
        <f>H165+H175</f>
        <v>26.45</v>
      </c>
      <c r="I176" s="44">
        <f>I165+I175</f>
        <v>107.14</v>
      </c>
      <c r="J176" s="44">
        <f t="shared" ref="J176:L176" si="26">J165+J175</f>
        <v>804.49999999999989</v>
      </c>
      <c r="K176" s="44"/>
      <c r="L176" s="44">
        <f t="shared" si="26"/>
        <v>79.63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53" t="s">
        <v>42</v>
      </c>
      <c r="F186" s="54">
        <v>250</v>
      </c>
      <c r="G186" s="60">
        <v>4.75</v>
      </c>
      <c r="H186" s="60">
        <v>5.78</v>
      </c>
      <c r="I186" s="63">
        <v>13.64</v>
      </c>
      <c r="J186" s="60">
        <v>143</v>
      </c>
      <c r="K186" s="58" t="s">
        <v>46</v>
      </c>
      <c r="L186" s="57">
        <v>12.53</v>
      </c>
    </row>
    <row r="187" spans="1:12" ht="15" x14ac:dyDescent="0.25">
      <c r="A187" s="23"/>
      <c r="B187" s="24"/>
      <c r="C187" s="25"/>
      <c r="D187" s="30" t="s">
        <v>32</v>
      </c>
      <c r="E187" s="55"/>
      <c r="F187" s="51"/>
      <c r="G187" s="51"/>
      <c r="H187" s="51"/>
      <c r="I187" s="51"/>
      <c r="J187" s="61"/>
      <c r="K187" s="59"/>
      <c r="L187" s="51"/>
    </row>
    <row r="188" spans="1:12" ht="15" x14ac:dyDescent="0.25">
      <c r="A188" s="23"/>
      <c r="B188" s="24"/>
      <c r="C188" s="25"/>
      <c r="D188" s="30" t="s">
        <v>33</v>
      </c>
      <c r="E188" s="56" t="s">
        <v>39</v>
      </c>
      <c r="F188" s="51">
        <v>200</v>
      </c>
      <c r="G188" s="64">
        <v>27.23</v>
      </c>
      <c r="H188" s="64">
        <v>8.09</v>
      </c>
      <c r="I188" s="64">
        <v>33.22</v>
      </c>
      <c r="J188" s="62">
        <v>326.60000000000002</v>
      </c>
      <c r="K188" s="59" t="s">
        <v>43</v>
      </c>
      <c r="L188" s="51">
        <v>45.08</v>
      </c>
    </row>
    <row r="189" spans="1:12" ht="15" x14ac:dyDescent="0.25">
      <c r="A189" s="23"/>
      <c r="B189" s="24"/>
      <c r="C189" s="25"/>
      <c r="D189" s="30" t="s">
        <v>34</v>
      </c>
      <c r="E189" s="65" t="s">
        <v>110</v>
      </c>
      <c r="F189" s="66">
        <v>200</v>
      </c>
      <c r="G189" s="67">
        <v>0.43</v>
      </c>
      <c r="H189" s="67">
        <v>0.09</v>
      </c>
      <c r="I189" s="68">
        <v>18.34</v>
      </c>
      <c r="J189" s="61">
        <v>75.8</v>
      </c>
      <c r="K189" s="59" t="s">
        <v>109</v>
      </c>
      <c r="L189" s="51">
        <v>13.28</v>
      </c>
    </row>
    <row r="190" spans="1:12" ht="15" x14ac:dyDescent="0.25">
      <c r="A190" s="23"/>
      <c r="B190" s="24"/>
      <c r="C190" s="25"/>
      <c r="D190" s="30" t="s">
        <v>35</v>
      </c>
      <c r="E190" s="55" t="s">
        <v>40</v>
      </c>
      <c r="F190" s="51">
        <v>50</v>
      </c>
      <c r="G190" s="51">
        <v>3.8</v>
      </c>
      <c r="H190" s="51">
        <v>0.4</v>
      </c>
      <c r="I190" s="51">
        <v>24.6</v>
      </c>
      <c r="J190" s="61">
        <v>117.2</v>
      </c>
      <c r="K190" s="59" t="s">
        <v>45</v>
      </c>
      <c r="L190" s="51">
        <v>4</v>
      </c>
    </row>
    <row r="191" spans="1:12" ht="15" x14ac:dyDescent="0.25">
      <c r="A191" s="23"/>
      <c r="B191" s="24"/>
      <c r="C191" s="25"/>
      <c r="D191" s="30" t="s">
        <v>36</v>
      </c>
      <c r="E191" s="55" t="s">
        <v>41</v>
      </c>
      <c r="F191" s="51">
        <v>40</v>
      </c>
      <c r="G191" s="51">
        <v>2.64</v>
      </c>
      <c r="H191" s="51">
        <v>0.48</v>
      </c>
      <c r="I191" s="51">
        <v>13.36</v>
      </c>
      <c r="J191" s="61">
        <v>68.3</v>
      </c>
      <c r="K191" s="59" t="s">
        <v>45</v>
      </c>
      <c r="L191" s="51">
        <v>4.4400000000000004</v>
      </c>
    </row>
    <row r="192" spans="1:12" ht="15" x14ac:dyDescent="0.25">
      <c r="A192" s="23"/>
      <c r="B192" s="24"/>
      <c r="C192" s="25"/>
      <c r="D192" s="26" t="s">
        <v>105</v>
      </c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740</v>
      </c>
      <c r="G194" s="36">
        <f t="shared" ref="G194:J194" si="28">SUM(G185:G193)</f>
        <v>38.85</v>
      </c>
      <c r="H194" s="36">
        <f t="shared" si="28"/>
        <v>14.840000000000002</v>
      </c>
      <c r="I194" s="36">
        <f t="shared" si="28"/>
        <v>103.16000000000001</v>
      </c>
      <c r="J194" s="36">
        <f t="shared" si="28"/>
        <v>730.9</v>
      </c>
      <c r="K194" s="37"/>
      <c r="L194" s="36">
        <f>SUM(L185:L193)</f>
        <v>79.33</v>
      </c>
    </row>
    <row r="195" spans="1:12" ht="15" x14ac:dyDescent="0.2">
      <c r="A195" s="41">
        <f>A177</f>
        <v>2</v>
      </c>
      <c r="B195" s="42">
        <f>B177</f>
        <v>5</v>
      </c>
      <c r="C195" s="72" t="s">
        <v>37</v>
      </c>
      <c r="D195" s="73"/>
      <c r="E195" s="43"/>
      <c r="F195" s="44">
        <f>F184+F194</f>
        <v>740</v>
      </c>
      <c r="G195" s="44">
        <f>G184+G194</f>
        <v>38.85</v>
      </c>
      <c r="H195" s="44">
        <f>H184+H194</f>
        <v>14.840000000000002</v>
      </c>
      <c r="I195" s="44">
        <f>I184+I194</f>
        <v>103.16000000000001</v>
      </c>
      <c r="J195" s="44">
        <f t="shared" ref="J195:L195" si="29">J184+J194</f>
        <v>730.9</v>
      </c>
      <c r="K195" s="44"/>
      <c r="L195" s="44">
        <f t="shared" si="29"/>
        <v>79.33</v>
      </c>
    </row>
    <row r="196" spans="1:12" x14ac:dyDescent="0.2">
      <c r="A196" s="48"/>
      <c r="B196" s="49"/>
      <c r="C196" s="74" t="s">
        <v>38</v>
      </c>
      <c r="D196" s="74"/>
      <c r="E196" s="74"/>
      <c r="F196" s="50">
        <f>(F24+F43+F62+F81+F100+F119+F138+F157+F176+F195)/(IF(F24=0,0,1)+IF(F43=0,0,1)+IF(F62=0,0,1)+IF(F81=0,0,1)+IF(F100=0,0,1)+IF(F119=0,0,1)+IF(F138=0,0,1)+IF(F157=0,0,1)+IF(F176=0,0,1)+IF(F195=0,0,1))</f>
        <v>757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35.529999999999994</v>
      </c>
      <c r="H196" s="50">
        <f t="shared" si="30"/>
        <v>21.675999999999998</v>
      </c>
      <c r="I196" s="50">
        <f t="shared" si="30"/>
        <v>110.25400000000002</v>
      </c>
      <c r="J196" s="50">
        <f t="shared" si="30"/>
        <v>749.13900000000001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79.522999999999996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cp:lastPrinted>2024-09-01T17:01:06Z</cp:lastPrinted>
  <dcterms:created xsi:type="dcterms:W3CDTF">2022-05-16T14:23:56Z</dcterms:created>
  <dcterms:modified xsi:type="dcterms:W3CDTF">2024-09-03T12:44:13Z</dcterms:modified>
</cp:coreProperties>
</file>